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5" i="1" l="1"/>
  <c r="G25" i="1" s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E3" i="1"/>
  <c r="F3" i="1"/>
  <c r="G3" i="1"/>
  <c r="D3" i="1"/>
  <c r="H43" i="1"/>
  <c r="I43" i="1"/>
  <c r="J43" i="1"/>
  <c r="K43" i="1"/>
  <c r="L43" i="1"/>
  <c r="M43" i="1"/>
  <c r="N43" i="1"/>
  <c r="O43" i="1"/>
  <c r="C39" i="1" l="1"/>
  <c r="C40" i="1"/>
  <c r="D43" i="1"/>
  <c r="E43" i="1"/>
  <c r="F4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1" i="1"/>
  <c r="C42" i="1"/>
  <c r="C3" i="1"/>
  <c r="G43" i="1" l="1"/>
  <c r="C43" i="1"/>
</calcChain>
</file>

<file path=xl/sharedStrings.xml><?xml version="1.0" encoding="utf-8"?>
<sst xmlns="http://schemas.openxmlformats.org/spreadsheetml/2006/main" count="99" uniqueCount="91">
  <si>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</si>
  <si>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</si>
  <si>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</si>
  <si>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</si>
  <si>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</si>
  <si>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</si>
  <si>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</si>
  <si>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</si>
  <si>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</si>
  <si>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</si>
  <si>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</si>
  <si>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</si>
  <si>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</si>
  <si>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</si>
  <si>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</si>
  <si>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</si>
  <si>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</si>
  <si>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</si>
  <si>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</si>
  <si>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</si>
  <si>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</si>
  <si>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</si>
  <si>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</si>
  <si>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</si>
  <si>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</si>
  <si>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</si>
  <si>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</si>
  <si>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</si>
  <si>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</si>
  <si>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</si>
  <si>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</si>
  <si>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</si>
  <si>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</si>
  <si>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</si>
  <si>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</si>
  <si>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</si>
  <si>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</si>
  <si>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</si>
  <si>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</si>
  <si>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</si>
  <si>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</si>
  <si>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</si>
  <si>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</si>
  <si>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</si>
  <si>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</si>
  <si>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</si>
  <si>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</si>
  <si>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</si>
  <si>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</si>
  <si>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</si>
  <si>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</si>
  <si>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</si>
  <si>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</si>
  <si>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</si>
  <si>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</si>
  <si>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</si>
  <si>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</si>
  <si>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</si>
  <si>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</si>
  <si>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</si>
  <si>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</si>
  <si>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</si>
  <si>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</si>
  <si>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</si>
  <si>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</si>
  <si>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</si>
  <si>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</si>
  <si>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</si>
  <si>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</si>
  <si>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</si>
  <si>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</si>
  <si>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</si>
  <si>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</si>
  <si>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</si>
  <si>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</si>
  <si>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</si>
  <si>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</si>
  <si>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</si>
  <si>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</si>
  <si>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</si>
  <si>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</si>
  <si>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</si>
  <si>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</si>
  <si>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IS52</t>
  </si>
  <si>
    <t>CARDIO-PRAXIS</t>
  </si>
  <si>
    <t>IS53</t>
  </si>
  <si>
    <t>MEDEUROPA</t>
  </si>
  <si>
    <t>TOTAL DECONT septembrie 2024 din care:</t>
  </si>
  <si>
    <t>SERVICII + PNCC</t>
  </si>
  <si>
    <t>SERVICII</t>
  </si>
  <si>
    <t>PNCC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</si>
</sst>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H2" sqref="H1:O1048576"/>
    </sheetView>
  </sheetViews>
  <sheetFormatPr defaultRowHeight="15" outlineLevelCol="1" x14ac:dyDescent="0.25"/>
  <cols>
    <col min="2" max="2" width="45.5703125" customWidth="1"/>
    <col min="3" max="7" width="17" customWidth="1"/>
    <col min="8" max="15" width="12.85546875" hidden="1" customWidth="1" outlineLevel="1"/>
    <col min="16" max="16" width="9.140625" collapsed="1"/>
  </cols>
  <sheetData>
    <row r="1" spans="1:15" x14ac:dyDescent="0.25">
      <c r="A1" s="12"/>
      <c r="B1" s="13"/>
      <c r="C1" s="14" t="s">
        <v>88</v>
      </c>
      <c r="D1" s="14"/>
      <c r="E1" s="14"/>
      <c r="F1" s="14"/>
      <c r="G1" s="14"/>
      <c r="H1" s="14" t="s">
        <v>89</v>
      </c>
      <c r="I1" s="14"/>
      <c r="J1" s="14"/>
      <c r="K1" s="14"/>
      <c r="L1" s="14" t="s">
        <v>90</v>
      </c>
      <c r="M1" s="14"/>
      <c r="N1" s="14"/>
      <c r="O1" s="15"/>
    </row>
    <row r="2" spans="1:15" s="8" customFormat="1" ht="48.75" customHeight="1" x14ac:dyDescent="0.25">
      <c r="A2" s="16" t="s">
        <v>82</v>
      </c>
      <c r="B2" s="10" t="s">
        <v>81</v>
      </c>
      <c r="C2" s="11" t="s">
        <v>87</v>
      </c>
      <c r="D2" s="11" t="s">
        <v>0</v>
      </c>
      <c r="E2" s="11" t="s">
        <v>1</v>
      </c>
      <c r="F2" s="11" t="s">
        <v>2</v>
      </c>
      <c r="G2" s="11" t="s">
        <v>3</v>
      </c>
      <c r="H2" s="11" t="s">
        <v>0</v>
      </c>
      <c r="I2" s="11" t="s">
        <v>1</v>
      </c>
      <c r="J2" s="11" t="s">
        <v>2</v>
      </c>
      <c r="K2" s="11" t="s">
        <v>3</v>
      </c>
      <c r="L2" s="11" t="s">
        <v>0</v>
      </c>
      <c r="M2" s="11" t="s">
        <v>1</v>
      </c>
      <c r="N2" s="11" t="s">
        <v>2</v>
      </c>
      <c r="O2" s="17" t="s">
        <v>3</v>
      </c>
    </row>
    <row r="3" spans="1:15" x14ac:dyDescent="0.25">
      <c r="A3" s="2" t="s">
        <v>4</v>
      </c>
      <c r="B3" s="1" t="s">
        <v>5</v>
      </c>
      <c r="C3" s="5">
        <f>D3+E3+F3+G3</f>
        <v>14980806.789999999</v>
      </c>
      <c r="D3" s="5">
        <f>H3+L3</f>
        <v>12372470.789999999</v>
      </c>
      <c r="E3" s="5">
        <f t="shared" ref="E3:G3" si="0">I3+M3</f>
        <v>0</v>
      </c>
      <c r="F3" s="5">
        <f t="shared" si="0"/>
        <v>0</v>
      </c>
      <c r="G3" s="5">
        <f t="shared" si="0"/>
        <v>2608336</v>
      </c>
      <c r="H3" s="5">
        <v>12372470.789999999</v>
      </c>
      <c r="I3" s="5">
        <v>0</v>
      </c>
      <c r="J3" s="5">
        <v>0</v>
      </c>
      <c r="K3" s="5">
        <v>2608336</v>
      </c>
      <c r="L3" s="5"/>
      <c r="M3" s="5"/>
      <c r="N3" s="5"/>
      <c r="O3" s="6"/>
    </row>
    <row r="4" spans="1:15" x14ac:dyDescent="0.25">
      <c r="A4" s="2" t="s">
        <v>6</v>
      </c>
      <c r="B4" s="1" t="s">
        <v>7</v>
      </c>
      <c r="C4" s="5">
        <f t="shared" ref="C4:C42" si="1">D4+E4+F4+G4</f>
        <v>7533227.4399999995</v>
      </c>
      <c r="D4" s="5">
        <f t="shared" ref="D4:D42" si="2">H4+L4</f>
        <v>6493753.8299999991</v>
      </c>
      <c r="E4" s="5">
        <f t="shared" ref="E4:E42" si="3">I4+M4</f>
        <v>88569.73</v>
      </c>
      <c r="F4" s="5">
        <f t="shared" ref="F4:F42" si="4">J4+N4</f>
        <v>64446.879999999997</v>
      </c>
      <c r="G4" s="5">
        <f t="shared" ref="G4:G42" si="5">K4+O4</f>
        <v>886457</v>
      </c>
      <c r="H4" s="5">
        <v>6493753.8299999991</v>
      </c>
      <c r="I4" s="5">
        <v>88569.73</v>
      </c>
      <c r="J4" s="5">
        <v>64446.879999999997</v>
      </c>
      <c r="K4" s="5">
        <v>886457</v>
      </c>
      <c r="L4" s="5"/>
      <c r="M4" s="5"/>
      <c r="N4" s="5"/>
      <c r="O4" s="6"/>
    </row>
    <row r="5" spans="1:15" x14ac:dyDescent="0.25">
      <c r="A5" s="2" t="s">
        <v>8</v>
      </c>
      <c r="B5" s="1" t="s">
        <v>9</v>
      </c>
      <c r="C5" s="5">
        <f t="shared" si="1"/>
        <v>3272762.48</v>
      </c>
      <c r="D5" s="5">
        <f t="shared" si="2"/>
        <v>2616748.48</v>
      </c>
      <c r="E5" s="5">
        <f t="shared" si="3"/>
        <v>0</v>
      </c>
      <c r="F5" s="5">
        <f t="shared" si="4"/>
        <v>0</v>
      </c>
      <c r="G5" s="5">
        <f t="shared" si="5"/>
        <v>656014</v>
      </c>
      <c r="H5" s="5">
        <v>2616748.48</v>
      </c>
      <c r="I5" s="5">
        <v>0</v>
      </c>
      <c r="J5" s="5">
        <v>0</v>
      </c>
      <c r="K5" s="5">
        <v>656014</v>
      </c>
      <c r="L5" s="5"/>
      <c r="M5" s="5"/>
      <c r="N5" s="5"/>
      <c r="O5" s="6"/>
    </row>
    <row r="6" spans="1:15" x14ac:dyDescent="0.25">
      <c r="A6" s="2" t="s">
        <v>10</v>
      </c>
      <c r="B6" s="1" t="s">
        <v>11</v>
      </c>
      <c r="C6" s="5">
        <f t="shared" si="1"/>
        <v>3193170.68</v>
      </c>
      <c r="D6" s="5">
        <f t="shared" si="2"/>
        <v>2110600</v>
      </c>
      <c r="E6" s="5">
        <f t="shared" si="3"/>
        <v>72765.679999999993</v>
      </c>
      <c r="F6" s="5">
        <f t="shared" si="4"/>
        <v>0</v>
      </c>
      <c r="G6" s="5">
        <f t="shared" si="5"/>
        <v>1009805</v>
      </c>
      <c r="H6" s="5">
        <v>2110600</v>
      </c>
      <c r="I6" s="5">
        <v>72765.679999999993</v>
      </c>
      <c r="J6" s="5">
        <v>0</v>
      </c>
      <c r="K6" s="5">
        <v>1009805</v>
      </c>
      <c r="L6" s="5"/>
      <c r="M6" s="5"/>
      <c r="N6" s="5"/>
      <c r="O6" s="6"/>
    </row>
    <row r="7" spans="1:15" x14ac:dyDescent="0.25">
      <c r="A7" s="2" t="s">
        <v>12</v>
      </c>
      <c r="B7" s="1" t="s">
        <v>13</v>
      </c>
      <c r="C7" s="5">
        <f t="shared" si="1"/>
        <v>4943965.47</v>
      </c>
      <c r="D7" s="5">
        <f t="shared" si="2"/>
        <v>3154701.03</v>
      </c>
      <c r="E7" s="5">
        <f t="shared" si="3"/>
        <v>1431516.44</v>
      </c>
      <c r="F7" s="5">
        <f t="shared" si="4"/>
        <v>0</v>
      </c>
      <c r="G7" s="5">
        <f t="shared" si="5"/>
        <v>357748</v>
      </c>
      <c r="H7" s="5">
        <v>3154701.03</v>
      </c>
      <c r="I7" s="5">
        <v>1431516.44</v>
      </c>
      <c r="J7" s="5">
        <v>0</v>
      </c>
      <c r="K7" s="5">
        <v>357748</v>
      </c>
      <c r="L7" s="5"/>
      <c r="M7" s="5"/>
      <c r="N7" s="5"/>
      <c r="O7" s="6"/>
    </row>
    <row r="8" spans="1:15" x14ac:dyDescent="0.25">
      <c r="A8" s="2" t="s">
        <v>14</v>
      </c>
      <c r="B8" s="1" t="s">
        <v>15</v>
      </c>
      <c r="C8" s="5">
        <f t="shared" si="1"/>
        <v>797742.76</v>
      </c>
      <c r="D8" s="5">
        <f t="shared" si="2"/>
        <v>483336.55000000005</v>
      </c>
      <c r="E8" s="5">
        <f t="shared" si="3"/>
        <v>73716.210000000006</v>
      </c>
      <c r="F8" s="5">
        <f t="shared" si="4"/>
        <v>0</v>
      </c>
      <c r="G8" s="5">
        <f t="shared" si="5"/>
        <v>240690</v>
      </c>
      <c r="H8" s="5">
        <v>483336.55000000005</v>
      </c>
      <c r="I8" s="5">
        <v>73716.210000000006</v>
      </c>
      <c r="J8" s="5">
        <v>0</v>
      </c>
      <c r="K8" s="5">
        <v>240690</v>
      </c>
      <c r="L8" s="5"/>
      <c r="M8" s="5"/>
      <c r="N8" s="5"/>
      <c r="O8" s="6"/>
    </row>
    <row r="9" spans="1:15" x14ac:dyDescent="0.25">
      <c r="A9" s="2" t="s">
        <v>16</v>
      </c>
      <c r="B9" s="1" t="s">
        <v>17</v>
      </c>
      <c r="C9" s="5">
        <f t="shared" si="1"/>
        <v>3084907.8600000003</v>
      </c>
      <c r="D9" s="5">
        <f t="shared" si="2"/>
        <v>1842314.57</v>
      </c>
      <c r="E9" s="5">
        <f t="shared" si="3"/>
        <v>593361.29</v>
      </c>
      <c r="F9" s="5">
        <f t="shared" si="4"/>
        <v>0</v>
      </c>
      <c r="G9" s="5">
        <f t="shared" si="5"/>
        <v>649232</v>
      </c>
      <c r="H9" s="5">
        <v>1842314.57</v>
      </c>
      <c r="I9" s="5">
        <v>593361.29</v>
      </c>
      <c r="J9" s="5">
        <v>0</v>
      </c>
      <c r="K9" s="5">
        <v>649232</v>
      </c>
      <c r="L9" s="5"/>
      <c r="M9" s="5"/>
      <c r="N9" s="5"/>
      <c r="O9" s="6"/>
    </row>
    <row r="10" spans="1:15" x14ac:dyDescent="0.25">
      <c r="A10" s="2" t="s">
        <v>18</v>
      </c>
      <c r="B10" s="1" t="s">
        <v>19</v>
      </c>
      <c r="C10" s="5">
        <f t="shared" si="1"/>
        <v>4532660.1000000006</v>
      </c>
      <c r="D10" s="5">
        <f t="shared" si="2"/>
        <v>2393486.62</v>
      </c>
      <c r="E10" s="5">
        <f t="shared" si="3"/>
        <v>1078306.08</v>
      </c>
      <c r="F10" s="5">
        <f t="shared" si="4"/>
        <v>895702.4</v>
      </c>
      <c r="G10" s="5">
        <f t="shared" si="5"/>
        <v>165165</v>
      </c>
      <c r="H10" s="5">
        <v>2393486.62</v>
      </c>
      <c r="I10" s="5">
        <v>1078306.08</v>
      </c>
      <c r="J10" s="5">
        <v>895702.4</v>
      </c>
      <c r="K10" s="5">
        <v>165165</v>
      </c>
      <c r="L10" s="5"/>
      <c r="M10" s="5"/>
      <c r="N10" s="5"/>
      <c r="O10" s="6"/>
    </row>
    <row r="11" spans="1:15" x14ac:dyDescent="0.25">
      <c r="A11" s="2" t="s">
        <v>20</v>
      </c>
      <c r="B11" s="1" t="s">
        <v>21</v>
      </c>
      <c r="C11" s="5">
        <f t="shared" si="1"/>
        <v>2729910.49</v>
      </c>
      <c r="D11" s="5">
        <f t="shared" si="2"/>
        <v>2293710.4900000002</v>
      </c>
      <c r="E11" s="5">
        <f t="shared" si="3"/>
        <v>0</v>
      </c>
      <c r="F11" s="5">
        <f t="shared" si="4"/>
        <v>0</v>
      </c>
      <c r="G11" s="5">
        <f t="shared" si="5"/>
        <v>436200</v>
      </c>
      <c r="H11" s="5">
        <v>2293710.4900000002</v>
      </c>
      <c r="I11" s="5">
        <v>0</v>
      </c>
      <c r="J11" s="5">
        <v>0</v>
      </c>
      <c r="K11" s="5">
        <v>436200</v>
      </c>
      <c r="L11" s="5"/>
      <c r="M11" s="5"/>
      <c r="N11" s="5"/>
      <c r="O11" s="6"/>
    </row>
    <row r="12" spans="1:15" x14ac:dyDescent="0.25">
      <c r="A12" s="2" t="s">
        <v>22</v>
      </c>
      <c r="B12" s="1" t="s">
        <v>23</v>
      </c>
      <c r="C12" s="5">
        <f t="shared" si="1"/>
        <v>3522947.9000000004</v>
      </c>
      <c r="D12" s="5">
        <f t="shared" si="2"/>
        <v>2949381.9000000004</v>
      </c>
      <c r="E12" s="5">
        <f t="shared" si="3"/>
        <v>0</v>
      </c>
      <c r="F12" s="5">
        <f t="shared" si="4"/>
        <v>0</v>
      </c>
      <c r="G12" s="5">
        <f t="shared" si="5"/>
        <v>573566</v>
      </c>
      <c r="H12" s="5">
        <v>2949381.9000000004</v>
      </c>
      <c r="I12" s="5">
        <v>0</v>
      </c>
      <c r="J12" s="5">
        <v>0</v>
      </c>
      <c r="K12" s="5">
        <v>550804</v>
      </c>
      <c r="L12" s="5"/>
      <c r="M12" s="5"/>
      <c r="N12" s="5"/>
      <c r="O12" s="6">
        <v>22762</v>
      </c>
    </row>
    <row r="13" spans="1:15" x14ac:dyDescent="0.25">
      <c r="A13" s="2" t="s">
        <v>24</v>
      </c>
      <c r="B13" s="1" t="s">
        <v>25</v>
      </c>
      <c r="C13" s="5">
        <f t="shared" si="1"/>
        <v>4469469.3500000006</v>
      </c>
      <c r="D13" s="5">
        <f t="shared" si="2"/>
        <v>2201043.9900000002</v>
      </c>
      <c r="E13" s="5">
        <f t="shared" si="3"/>
        <v>1845925.36</v>
      </c>
      <c r="F13" s="5">
        <f t="shared" si="4"/>
        <v>0</v>
      </c>
      <c r="G13" s="5">
        <f t="shared" si="5"/>
        <v>422500</v>
      </c>
      <c r="H13" s="5">
        <v>2201043.9900000002</v>
      </c>
      <c r="I13" s="5">
        <v>1845925.36</v>
      </c>
      <c r="J13" s="5">
        <v>0</v>
      </c>
      <c r="K13" s="5">
        <v>422500</v>
      </c>
      <c r="L13" s="5"/>
      <c r="M13" s="5"/>
      <c r="N13" s="5"/>
      <c r="O13" s="6"/>
    </row>
    <row r="14" spans="1:15" x14ac:dyDescent="0.25">
      <c r="A14" s="2" t="s">
        <v>26</v>
      </c>
      <c r="B14" s="1" t="s">
        <v>27</v>
      </c>
      <c r="C14" s="5">
        <f t="shared" si="1"/>
        <v>534432.88</v>
      </c>
      <c r="D14" s="5">
        <f t="shared" si="2"/>
        <v>365748.56</v>
      </c>
      <c r="E14" s="5">
        <f t="shared" si="3"/>
        <v>57152.32</v>
      </c>
      <c r="F14" s="5">
        <f t="shared" si="4"/>
        <v>0</v>
      </c>
      <c r="G14" s="5">
        <f t="shared" si="5"/>
        <v>111532</v>
      </c>
      <c r="H14" s="5">
        <v>365748.56</v>
      </c>
      <c r="I14" s="5">
        <v>57152.32</v>
      </c>
      <c r="J14" s="5">
        <v>0</v>
      </c>
      <c r="K14" s="5">
        <v>111532</v>
      </c>
      <c r="L14" s="5"/>
      <c r="M14" s="5"/>
      <c r="N14" s="5"/>
      <c r="O14" s="6"/>
    </row>
    <row r="15" spans="1:15" x14ac:dyDescent="0.25">
      <c r="A15" s="2" t="s">
        <v>28</v>
      </c>
      <c r="B15" s="1" t="s">
        <v>29</v>
      </c>
      <c r="C15" s="5">
        <f t="shared" si="1"/>
        <v>2384004.09</v>
      </c>
      <c r="D15" s="5">
        <f t="shared" si="2"/>
        <v>1493680.01</v>
      </c>
      <c r="E15" s="5">
        <f t="shared" si="3"/>
        <v>239654.44</v>
      </c>
      <c r="F15" s="5">
        <f t="shared" si="4"/>
        <v>364015.64</v>
      </c>
      <c r="G15" s="5">
        <f t="shared" si="5"/>
        <v>286654</v>
      </c>
      <c r="H15" s="5">
        <v>1493680.01</v>
      </c>
      <c r="I15" s="5">
        <v>239654.44</v>
      </c>
      <c r="J15" s="5">
        <v>364015.64</v>
      </c>
      <c r="K15" s="5">
        <v>286654</v>
      </c>
      <c r="L15" s="5"/>
      <c r="M15" s="5"/>
      <c r="N15" s="5"/>
      <c r="O15" s="6"/>
    </row>
    <row r="16" spans="1:15" x14ac:dyDescent="0.25">
      <c r="A16" s="2" t="s">
        <v>30</v>
      </c>
      <c r="B16" s="1" t="s">
        <v>31</v>
      </c>
      <c r="C16" s="5">
        <f t="shared" si="1"/>
        <v>214718.27000000002</v>
      </c>
      <c r="D16" s="5">
        <f t="shared" si="2"/>
        <v>0</v>
      </c>
      <c r="E16" s="5">
        <f t="shared" si="3"/>
        <v>29067.63</v>
      </c>
      <c r="F16" s="5">
        <f t="shared" si="4"/>
        <v>145551.64000000001</v>
      </c>
      <c r="G16" s="5">
        <f t="shared" si="5"/>
        <v>40099</v>
      </c>
      <c r="H16" s="5">
        <v>0</v>
      </c>
      <c r="I16" s="5">
        <v>29067.63</v>
      </c>
      <c r="J16" s="5">
        <v>145551.64000000001</v>
      </c>
      <c r="K16" s="5">
        <v>40099</v>
      </c>
      <c r="L16" s="5"/>
      <c r="M16" s="5"/>
      <c r="N16" s="5"/>
      <c r="O16" s="6"/>
    </row>
    <row r="17" spans="1:15" x14ac:dyDescent="0.25">
      <c r="A17" s="2" t="s">
        <v>32</v>
      </c>
      <c r="B17" s="1" t="s">
        <v>33</v>
      </c>
      <c r="C17" s="5">
        <f t="shared" si="1"/>
        <v>1799150.1</v>
      </c>
      <c r="D17" s="5">
        <f t="shared" si="2"/>
        <v>0</v>
      </c>
      <c r="E17" s="5">
        <f t="shared" si="3"/>
        <v>1799150.1</v>
      </c>
      <c r="F17" s="5">
        <f t="shared" si="4"/>
        <v>0</v>
      </c>
      <c r="G17" s="5">
        <f t="shared" si="5"/>
        <v>0</v>
      </c>
      <c r="H17" s="5">
        <v>0</v>
      </c>
      <c r="I17" s="5">
        <v>1799150.1</v>
      </c>
      <c r="J17" s="5">
        <v>0</v>
      </c>
      <c r="K17" s="5">
        <v>0</v>
      </c>
      <c r="L17" s="5"/>
      <c r="M17" s="5"/>
      <c r="N17" s="5"/>
      <c r="O17" s="6"/>
    </row>
    <row r="18" spans="1:15" x14ac:dyDescent="0.25">
      <c r="A18" s="2" t="s">
        <v>34</v>
      </c>
      <c r="B18" s="1" t="s">
        <v>35</v>
      </c>
      <c r="C18" s="5">
        <f t="shared" si="1"/>
        <v>1765798.1</v>
      </c>
      <c r="D18" s="5">
        <f t="shared" si="2"/>
        <v>898004.99</v>
      </c>
      <c r="E18" s="5">
        <f t="shared" si="3"/>
        <v>274740.11</v>
      </c>
      <c r="F18" s="5">
        <f t="shared" si="4"/>
        <v>0</v>
      </c>
      <c r="G18" s="5">
        <f t="shared" si="5"/>
        <v>593053</v>
      </c>
      <c r="H18" s="5">
        <v>898004.99</v>
      </c>
      <c r="I18" s="5">
        <v>274740.11</v>
      </c>
      <c r="J18" s="5">
        <v>0</v>
      </c>
      <c r="K18" s="5">
        <v>593053</v>
      </c>
      <c r="L18" s="5"/>
      <c r="M18" s="5"/>
      <c r="N18" s="5"/>
      <c r="O18" s="6"/>
    </row>
    <row r="19" spans="1:15" x14ac:dyDescent="0.25">
      <c r="A19" s="2" t="s">
        <v>36</v>
      </c>
      <c r="B19" s="1" t="s">
        <v>37</v>
      </c>
      <c r="C19" s="5">
        <f t="shared" si="1"/>
        <v>234866.95</v>
      </c>
      <c r="D19" s="5">
        <f t="shared" si="2"/>
        <v>0</v>
      </c>
      <c r="E19" s="5">
        <f t="shared" si="3"/>
        <v>234866.95</v>
      </c>
      <c r="F19" s="5">
        <f t="shared" si="4"/>
        <v>0</v>
      </c>
      <c r="G19" s="5">
        <f t="shared" si="5"/>
        <v>0</v>
      </c>
      <c r="H19" s="5">
        <v>0</v>
      </c>
      <c r="I19" s="5">
        <v>234866.95</v>
      </c>
      <c r="J19" s="5">
        <v>0</v>
      </c>
      <c r="K19" s="5">
        <v>0</v>
      </c>
      <c r="L19" s="5"/>
      <c r="M19" s="5"/>
      <c r="N19" s="5"/>
      <c r="O19" s="6"/>
    </row>
    <row r="20" spans="1:15" x14ac:dyDescent="0.25">
      <c r="A20" s="2" t="s">
        <v>38</v>
      </c>
      <c r="B20" s="1" t="s">
        <v>39</v>
      </c>
      <c r="C20" s="5">
        <f t="shared" si="1"/>
        <v>1891950.5200000003</v>
      </c>
      <c r="D20" s="5">
        <f t="shared" si="2"/>
        <v>1357450.1600000001</v>
      </c>
      <c r="E20" s="5">
        <f t="shared" si="3"/>
        <v>79236.600000000006</v>
      </c>
      <c r="F20" s="5">
        <f t="shared" si="4"/>
        <v>122066.76</v>
      </c>
      <c r="G20" s="5">
        <f t="shared" si="5"/>
        <v>333197</v>
      </c>
      <c r="H20" s="5">
        <v>1357450.1600000001</v>
      </c>
      <c r="I20" s="5">
        <v>79236.600000000006</v>
      </c>
      <c r="J20" s="5">
        <v>122066.76</v>
      </c>
      <c r="K20" s="5">
        <v>332830</v>
      </c>
      <c r="L20" s="5"/>
      <c r="M20" s="5"/>
      <c r="N20" s="5"/>
      <c r="O20" s="6">
        <v>367</v>
      </c>
    </row>
    <row r="21" spans="1:15" x14ac:dyDescent="0.25">
      <c r="A21" s="2" t="s">
        <v>40</v>
      </c>
      <c r="B21" s="1" t="s">
        <v>41</v>
      </c>
      <c r="C21" s="5">
        <f t="shared" si="1"/>
        <v>576812.98</v>
      </c>
      <c r="D21" s="5">
        <f t="shared" si="2"/>
        <v>540471.98</v>
      </c>
      <c r="E21" s="5">
        <f t="shared" si="3"/>
        <v>0</v>
      </c>
      <c r="F21" s="5">
        <f t="shared" si="4"/>
        <v>0</v>
      </c>
      <c r="G21" s="5">
        <f t="shared" si="5"/>
        <v>36341</v>
      </c>
      <c r="H21" s="5">
        <v>540471.98</v>
      </c>
      <c r="I21" s="5">
        <v>0</v>
      </c>
      <c r="J21" s="5">
        <v>0</v>
      </c>
      <c r="K21" s="5">
        <v>36341</v>
      </c>
      <c r="L21" s="5"/>
      <c r="M21" s="5"/>
      <c r="N21" s="5"/>
      <c r="O21" s="6"/>
    </row>
    <row r="22" spans="1:15" x14ac:dyDescent="0.25">
      <c r="A22" s="2" t="s">
        <v>42</v>
      </c>
      <c r="B22" s="1" t="s">
        <v>43</v>
      </c>
      <c r="C22" s="5">
        <f t="shared" si="1"/>
        <v>553280.12</v>
      </c>
      <c r="D22" s="5">
        <f t="shared" si="2"/>
        <v>249757.12</v>
      </c>
      <c r="E22" s="5">
        <f t="shared" si="3"/>
        <v>0</v>
      </c>
      <c r="F22" s="5">
        <f t="shared" si="4"/>
        <v>0</v>
      </c>
      <c r="G22" s="5">
        <f t="shared" si="5"/>
        <v>303523</v>
      </c>
      <c r="H22" s="5">
        <v>0</v>
      </c>
      <c r="I22" s="5">
        <v>0</v>
      </c>
      <c r="J22" s="5">
        <v>0</v>
      </c>
      <c r="K22" s="5">
        <v>0</v>
      </c>
      <c r="L22" s="5">
        <v>249757.12</v>
      </c>
      <c r="M22" s="5"/>
      <c r="N22" s="5"/>
      <c r="O22" s="6">
        <v>303523</v>
      </c>
    </row>
    <row r="23" spans="1:15" x14ac:dyDescent="0.25">
      <c r="A23" s="2" t="s">
        <v>44</v>
      </c>
      <c r="B23" s="1" t="s">
        <v>45</v>
      </c>
      <c r="C23" s="5">
        <f t="shared" si="1"/>
        <v>187407</v>
      </c>
      <c r="D23" s="5">
        <f t="shared" si="2"/>
        <v>0</v>
      </c>
      <c r="E23" s="5">
        <f t="shared" si="3"/>
        <v>0</v>
      </c>
      <c r="F23" s="5">
        <f t="shared" si="4"/>
        <v>0</v>
      </c>
      <c r="G23" s="5">
        <f t="shared" si="5"/>
        <v>187407</v>
      </c>
      <c r="H23" s="5">
        <v>0</v>
      </c>
      <c r="I23" s="5">
        <v>0</v>
      </c>
      <c r="J23" s="5">
        <v>0</v>
      </c>
      <c r="K23" s="5">
        <v>187407</v>
      </c>
      <c r="L23" s="5"/>
      <c r="M23" s="5"/>
      <c r="N23" s="5"/>
      <c r="O23" s="6"/>
    </row>
    <row r="24" spans="1:15" x14ac:dyDescent="0.25">
      <c r="A24" s="2" t="s">
        <v>46</v>
      </c>
      <c r="B24" s="1" t="s">
        <v>47</v>
      </c>
      <c r="C24" s="5">
        <f t="shared" si="1"/>
        <v>213333</v>
      </c>
      <c r="D24" s="5">
        <f t="shared" si="2"/>
        <v>0</v>
      </c>
      <c r="E24" s="5">
        <f t="shared" si="3"/>
        <v>0</v>
      </c>
      <c r="F24" s="5">
        <f t="shared" si="4"/>
        <v>0</v>
      </c>
      <c r="G24" s="5">
        <f t="shared" si="5"/>
        <v>213333</v>
      </c>
      <c r="H24" s="5">
        <v>0</v>
      </c>
      <c r="I24" s="5">
        <v>0</v>
      </c>
      <c r="J24" s="5">
        <v>0</v>
      </c>
      <c r="K24" s="5">
        <v>213333</v>
      </c>
      <c r="L24" s="5"/>
      <c r="M24" s="5"/>
      <c r="N24" s="5"/>
      <c r="O24" s="6"/>
    </row>
    <row r="25" spans="1:15" x14ac:dyDescent="0.25">
      <c r="A25" s="2" t="s">
        <v>48</v>
      </c>
      <c r="B25" s="1" t="s">
        <v>49</v>
      </c>
      <c r="C25" s="5">
        <f t="shared" si="1"/>
        <v>6923704.5499999998</v>
      </c>
      <c r="D25" s="5">
        <f t="shared" si="2"/>
        <v>4422884.47</v>
      </c>
      <c r="E25" s="5">
        <f t="shared" si="3"/>
        <v>0</v>
      </c>
      <c r="F25" s="5">
        <f t="shared" si="4"/>
        <v>218737.08</v>
      </c>
      <c r="G25" s="5">
        <f t="shared" si="5"/>
        <v>2282083</v>
      </c>
      <c r="H25" s="5">
        <v>2278861.13</v>
      </c>
      <c r="I25" s="5">
        <v>0</v>
      </c>
      <c r="J25" s="5">
        <v>193067.56</v>
      </c>
      <c r="K25" s="5">
        <v>228212</v>
      </c>
      <c r="L25" s="5">
        <v>2144023.34</v>
      </c>
      <c r="M25" s="5"/>
      <c r="N25" s="5">
        <v>25669.52</v>
      </c>
      <c r="O25" s="6">
        <f>2053673+198</f>
        <v>2053871</v>
      </c>
    </row>
    <row r="26" spans="1:15" x14ac:dyDescent="0.25">
      <c r="A26" s="2" t="s">
        <v>50</v>
      </c>
      <c r="B26" s="1" t="s">
        <v>51</v>
      </c>
      <c r="C26" s="5">
        <f t="shared" si="1"/>
        <v>203723</v>
      </c>
      <c r="D26" s="5">
        <f t="shared" si="2"/>
        <v>0</v>
      </c>
      <c r="E26" s="5">
        <f t="shared" si="3"/>
        <v>0</v>
      </c>
      <c r="F26" s="5">
        <f t="shared" si="4"/>
        <v>0</v>
      </c>
      <c r="G26" s="5">
        <f t="shared" si="5"/>
        <v>203723</v>
      </c>
      <c r="H26" s="5">
        <v>0</v>
      </c>
      <c r="I26" s="5">
        <v>0</v>
      </c>
      <c r="J26" s="5">
        <v>0</v>
      </c>
      <c r="K26" s="5">
        <v>203723</v>
      </c>
      <c r="L26" s="5"/>
      <c r="M26" s="5"/>
      <c r="N26" s="5"/>
      <c r="O26" s="6"/>
    </row>
    <row r="27" spans="1:15" x14ac:dyDescent="0.25">
      <c r="A27" s="2" t="s">
        <v>52</v>
      </c>
      <c r="B27" s="1" t="s">
        <v>53</v>
      </c>
      <c r="C27" s="5">
        <f t="shared" si="1"/>
        <v>327124</v>
      </c>
      <c r="D27" s="5">
        <f t="shared" si="2"/>
        <v>0</v>
      </c>
      <c r="E27" s="5">
        <f t="shared" si="3"/>
        <v>0</v>
      </c>
      <c r="F27" s="5">
        <f t="shared" si="4"/>
        <v>0</v>
      </c>
      <c r="G27" s="5">
        <f t="shared" si="5"/>
        <v>327124</v>
      </c>
      <c r="H27" s="5">
        <v>0</v>
      </c>
      <c r="I27" s="5">
        <v>0</v>
      </c>
      <c r="J27" s="5">
        <v>0</v>
      </c>
      <c r="K27" s="5">
        <v>327124</v>
      </c>
      <c r="L27" s="5"/>
      <c r="M27" s="5"/>
      <c r="N27" s="5"/>
      <c r="O27" s="6"/>
    </row>
    <row r="28" spans="1:15" x14ac:dyDescent="0.25">
      <c r="A28" s="2" t="s">
        <v>54</v>
      </c>
      <c r="B28" s="1" t="s">
        <v>55</v>
      </c>
      <c r="C28" s="5">
        <f t="shared" si="1"/>
        <v>61997</v>
      </c>
      <c r="D28" s="5">
        <f t="shared" si="2"/>
        <v>0</v>
      </c>
      <c r="E28" s="5">
        <f t="shared" si="3"/>
        <v>0</v>
      </c>
      <c r="F28" s="5">
        <f t="shared" si="4"/>
        <v>0</v>
      </c>
      <c r="G28" s="5">
        <f t="shared" si="5"/>
        <v>61997</v>
      </c>
      <c r="H28" s="5">
        <v>0</v>
      </c>
      <c r="I28" s="5">
        <v>0</v>
      </c>
      <c r="J28" s="5">
        <v>0</v>
      </c>
      <c r="K28" s="5">
        <v>61997</v>
      </c>
      <c r="L28" s="5"/>
      <c r="M28" s="5"/>
      <c r="N28" s="5"/>
      <c r="O28" s="6"/>
    </row>
    <row r="29" spans="1:15" x14ac:dyDescent="0.25">
      <c r="A29" s="2" t="s">
        <v>56</v>
      </c>
      <c r="B29" s="1" t="s">
        <v>57</v>
      </c>
      <c r="C29" s="5">
        <f t="shared" si="1"/>
        <v>218464</v>
      </c>
      <c r="D29" s="5">
        <f t="shared" si="2"/>
        <v>0</v>
      </c>
      <c r="E29" s="5">
        <f t="shared" si="3"/>
        <v>0</v>
      </c>
      <c r="F29" s="5">
        <f t="shared" si="4"/>
        <v>218464</v>
      </c>
      <c r="G29" s="5">
        <f t="shared" si="5"/>
        <v>0</v>
      </c>
      <c r="H29" s="5">
        <v>0</v>
      </c>
      <c r="I29" s="5">
        <v>0</v>
      </c>
      <c r="J29" s="5">
        <v>218464</v>
      </c>
      <c r="K29" s="5">
        <v>0</v>
      </c>
      <c r="L29" s="5"/>
      <c r="M29" s="5"/>
      <c r="N29" s="5"/>
      <c r="O29" s="6"/>
    </row>
    <row r="30" spans="1:15" x14ac:dyDescent="0.25">
      <c r="A30" s="2" t="s">
        <v>58</v>
      </c>
      <c r="B30" s="1" t="s">
        <v>59</v>
      </c>
      <c r="C30" s="5">
        <f t="shared" si="1"/>
        <v>2652598.29</v>
      </c>
      <c r="D30" s="5">
        <f t="shared" si="2"/>
        <v>16999.93</v>
      </c>
      <c r="E30" s="5">
        <f t="shared" si="3"/>
        <v>0</v>
      </c>
      <c r="F30" s="5">
        <f t="shared" si="4"/>
        <v>728304.36</v>
      </c>
      <c r="G30" s="5">
        <f t="shared" si="5"/>
        <v>1907294</v>
      </c>
      <c r="H30" s="5">
        <v>16999.93</v>
      </c>
      <c r="I30" s="5">
        <v>0</v>
      </c>
      <c r="J30" s="5">
        <v>728304.36</v>
      </c>
      <c r="K30" s="5">
        <v>1907294</v>
      </c>
      <c r="L30" s="5"/>
      <c r="M30" s="5"/>
      <c r="N30" s="5"/>
      <c r="O30" s="6"/>
    </row>
    <row r="31" spans="1:15" x14ac:dyDescent="0.25">
      <c r="A31" s="2" t="s">
        <v>60</v>
      </c>
      <c r="B31" s="1" t="s">
        <v>61</v>
      </c>
      <c r="C31" s="5">
        <f t="shared" si="1"/>
        <v>159988</v>
      </c>
      <c r="D31" s="5">
        <f t="shared" si="2"/>
        <v>0</v>
      </c>
      <c r="E31" s="5">
        <f t="shared" si="3"/>
        <v>0</v>
      </c>
      <c r="F31" s="5">
        <f t="shared" si="4"/>
        <v>0</v>
      </c>
      <c r="G31" s="5">
        <f t="shared" si="5"/>
        <v>159988</v>
      </c>
      <c r="H31" s="5">
        <v>0</v>
      </c>
      <c r="I31" s="5">
        <v>0</v>
      </c>
      <c r="J31" s="5">
        <v>0</v>
      </c>
      <c r="K31" s="5">
        <v>159988</v>
      </c>
      <c r="L31" s="5"/>
      <c r="M31" s="5"/>
      <c r="N31" s="5"/>
      <c r="O31" s="6"/>
    </row>
    <row r="32" spans="1:15" x14ac:dyDescent="0.25">
      <c r="A32" s="2" t="s">
        <v>62</v>
      </c>
      <c r="B32" s="1" t="s">
        <v>63</v>
      </c>
      <c r="C32" s="5">
        <f t="shared" si="1"/>
        <v>51344</v>
      </c>
      <c r="D32" s="5">
        <f t="shared" si="2"/>
        <v>0</v>
      </c>
      <c r="E32" s="5">
        <f t="shared" si="3"/>
        <v>0</v>
      </c>
      <c r="F32" s="5">
        <f t="shared" si="4"/>
        <v>0</v>
      </c>
      <c r="G32" s="5">
        <f t="shared" si="5"/>
        <v>51344</v>
      </c>
      <c r="H32" s="5">
        <v>0</v>
      </c>
      <c r="I32" s="5">
        <v>0</v>
      </c>
      <c r="J32" s="5">
        <v>0</v>
      </c>
      <c r="K32" s="5">
        <v>51344</v>
      </c>
      <c r="L32" s="5"/>
      <c r="M32" s="5"/>
      <c r="N32" s="5"/>
      <c r="O32" s="6"/>
    </row>
    <row r="33" spans="1:15" x14ac:dyDescent="0.25">
      <c r="A33" s="2" t="s">
        <v>64</v>
      </c>
      <c r="B33" s="1" t="s">
        <v>65</v>
      </c>
      <c r="C33" s="5">
        <f t="shared" si="1"/>
        <v>341904</v>
      </c>
      <c r="D33" s="5">
        <f t="shared" si="2"/>
        <v>0</v>
      </c>
      <c r="E33" s="5">
        <f t="shared" si="3"/>
        <v>0</v>
      </c>
      <c r="F33" s="5">
        <f t="shared" si="4"/>
        <v>0</v>
      </c>
      <c r="G33" s="5">
        <f t="shared" si="5"/>
        <v>341904</v>
      </c>
      <c r="H33" s="5">
        <v>0</v>
      </c>
      <c r="I33" s="5">
        <v>0</v>
      </c>
      <c r="J33" s="5">
        <v>0</v>
      </c>
      <c r="K33" s="5">
        <v>341904</v>
      </c>
      <c r="L33" s="5"/>
      <c r="M33" s="5"/>
      <c r="N33" s="5"/>
      <c r="O33" s="6"/>
    </row>
    <row r="34" spans="1:15" x14ac:dyDescent="0.25">
      <c r="A34" s="2" t="s">
        <v>66</v>
      </c>
      <c r="B34" s="1" t="s">
        <v>67</v>
      </c>
      <c r="C34" s="5">
        <f t="shared" si="1"/>
        <v>48809</v>
      </c>
      <c r="D34" s="5">
        <f t="shared" si="2"/>
        <v>0</v>
      </c>
      <c r="E34" s="5">
        <f t="shared" si="3"/>
        <v>0</v>
      </c>
      <c r="F34" s="5">
        <f t="shared" si="4"/>
        <v>0</v>
      </c>
      <c r="G34" s="5">
        <f t="shared" si="5"/>
        <v>48809</v>
      </c>
      <c r="H34" s="5">
        <v>0</v>
      </c>
      <c r="I34" s="5">
        <v>0</v>
      </c>
      <c r="J34" s="5">
        <v>0</v>
      </c>
      <c r="K34" s="5">
        <v>48809</v>
      </c>
      <c r="L34" s="5"/>
      <c r="M34" s="5"/>
      <c r="N34" s="5"/>
      <c r="O34" s="6"/>
    </row>
    <row r="35" spans="1:15" x14ac:dyDescent="0.25">
      <c r="A35" s="2" t="s">
        <v>68</v>
      </c>
      <c r="B35" s="1" t="s">
        <v>69</v>
      </c>
      <c r="C35" s="5">
        <f t="shared" si="1"/>
        <v>209290</v>
      </c>
      <c r="D35" s="5">
        <f t="shared" si="2"/>
        <v>0</v>
      </c>
      <c r="E35" s="5">
        <f t="shared" si="3"/>
        <v>0</v>
      </c>
      <c r="F35" s="5">
        <f t="shared" si="4"/>
        <v>0</v>
      </c>
      <c r="G35" s="5">
        <f t="shared" si="5"/>
        <v>209290</v>
      </c>
      <c r="H35" s="5">
        <v>0</v>
      </c>
      <c r="I35" s="5">
        <v>0</v>
      </c>
      <c r="J35" s="5">
        <v>0</v>
      </c>
      <c r="K35" s="5">
        <v>7591</v>
      </c>
      <c r="L35" s="5"/>
      <c r="M35" s="5"/>
      <c r="N35" s="5"/>
      <c r="O35" s="6">
        <v>201699</v>
      </c>
    </row>
    <row r="36" spans="1:15" x14ac:dyDescent="0.25">
      <c r="A36" s="2" t="s">
        <v>70</v>
      </c>
      <c r="B36" s="1" t="s">
        <v>71</v>
      </c>
      <c r="C36" s="5">
        <f t="shared" si="1"/>
        <v>36128.370000000003</v>
      </c>
      <c r="D36" s="5">
        <f t="shared" si="2"/>
        <v>0</v>
      </c>
      <c r="E36" s="5">
        <f t="shared" si="3"/>
        <v>36128.370000000003</v>
      </c>
      <c r="F36" s="5">
        <f t="shared" si="4"/>
        <v>0</v>
      </c>
      <c r="G36" s="5">
        <f t="shared" si="5"/>
        <v>0</v>
      </c>
      <c r="H36" s="5">
        <v>0</v>
      </c>
      <c r="I36" s="5">
        <v>36128.370000000003</v>
      </c>
      <c r="J36" s="5">
        <v>0</v>
      </c>
      <c r="K36" s="5">
        <v>0</v>
      </c>
      <c r="L36" s="5"/>
      <c r="M36" s="5"/>
      <c r="N36" s="5"/>
      <c r="O36" s="6"/>
    </row>
    <row r="37" spans="1:15" x14ac:dyDescent="0.25">
      <c r="A37" s="2" t="s">
        <v>72</v>
      </c>
      <c r="B37" s="1" t="s">
        <v>73</v>
      </c>
      <c r="C37" s="5">
        <f t="shared" si="1"/>
        <v>23549.15</v>
      </c>
      <c r="D37" s="5">
        <f t="shared" si="2"/>
        <v>0</v>
      </c>
      <c r="E37" s="5">
        <f t="shared" si="3"/>
        <v>23549.15</v>
      </c>
      <c r="F37" s="5">
        <f t="shared" si="4"/>
        <v>0</v>
      </c>
      <c r="G37" s="5">
        <f t="shared" si="5"/>
        <v>0</v>
      </c>
      <c r="H37" s="5">
        <v>0</v>
      </c>
      <c r="I37" s="5">
        <v>23549.15</v>
      </c>
      <c r="J37" s="5">
        <v>0</v>
      </c>
      <c r="K37" s="5">
        <v>0</v>
      </c>
      <c r="L37" s="5"/>
      <c r="M37" s="5"/>
      <c r="N37" s="5"/>
      <c r="O37" s="6"/>
    </row>
    <row r="38" spans="1:15" x14ac:dyDescent="0.25">
      <c r="A38" s="2" t="s">
        <v>74</v>
      </c>
      <c r="B38" s="1" t="s">
        <v>75</v>
      </c>
      <c r="C38" s="5">
        <f t="shared" si="1"/>
        <v>1651308.25</v>
      </c>
      <c r="D38" s="5">
        <f t="shared" si="2"/>
        <v>0</v>
      </c>
      <c r="E38" s="5">
        <f t="shared" si="3"/>
        <v>26165.73</v>
      </c>
      <c r="F38" s="5">
        <f t="shared" si="4"/>
        <v>1548090.52</v>
      </c>
      <c r="G38" s="5">
        <f t="shared" si="5"/>
        <v>77052</v>
      </c>
      <c r="H38" s="5">
        <v>0</v>
      </c>
      <c r="I38" s="5">
        <v>26165.73</v>
      </c>
      <c r="J38" s="5">
        <v>1548090.52</v>
      </c>
      <c r="K38" s="5">
        <v>77052</v>
      </c>
      <c r="L38" s="5"/>
      <c r="M38" s="5"/>
      <c r="N38" s="5"/>
      <c r="O38" s="6"/>
    </row>
    <row r="39" spans="1:15" x14ac:dyDescent="0.25">
      <c r="A39" s="2" t="s">
        <v>83</v>
      </c>
      <c r="B39" s="1" t="s">
        <v>84</v>
      </c>
      <c r="C39" s="5">
        <f t="shared" si="1"/>
        <v>19124</v>
      </c>
      <c r="D39" s="5">
        <f t="shared" si="2"/>
        <v>0</v>
      </c>
      <c r="E39" s="5">
        <f t="shared" si="3"/>
        <v>0</v>
      </c>
      <c r="F39" s="5">
        <f t="shared" si="4"/>
        <v>0</v>
      </c>
      <c r="G39" s="5">
        <f t="shared" si="5"/>
        <v>19124</v>
      </c>
      <c r="H39" s="5">
        <v>0</v>
      </c>
      <c r="I39" s="5">
        <v>0</v>
      </c>
      <c r="J39" s="5">
        <v>0</v>
      </c>
      <c r="K39" s="5">
        <v>19124</v>
      </c>
      <c r="L39" s="5"/>
      <c r="M39" s="5"/>
      <c r="N39" s="5"/>
      <c r="O39" s="6"/>
    </row>
    <row r="40" spans="1:15" x14ac:dyDescent="0.25">
      <c r="A40" s="2" t="s">
        <v>85</v>
      </c>
      <c r="B40" s="1" t="s">
        <v>86</v>
      </c>
      <c r="C40" s="5">
        <f t="shared" si="1"/>
        <v>98707</v>
      </c>
      <c r="D40" s="5">
        <f t="shared" si="2"/>
        <v>0</v>
      </c>
      <c r="E40" s="5">
        <f t="shared" si="3"/>
        <v>0</v>
      </c>
      <c r="F40" s="5">
        <f t="shared" si="4"/>
        <v>0</v>
      </c>
      <c r="G40" s="5">
        <f t="shared" si="5"/>
        <v>98707</v>
      </c>
      <c r="H40" s="5">
        <v>0</v>
      </c>
      <c r="I40" s="5">
        <v>0</v>
      </c>
      <c r="J40" s="5">
        <v>0</v>
      </c>
      <c r="K40" s="5">
        <v>39033</v>
      </c>
      <c r="L40" s="5"/>
      <c r="M40" s="5"/>
      <c r="N40" s="5"/>
      <c r="O40" s="6">
        <v>59674</v>
      </c>
    </row>
    <row r="41" spans="1:15" x14ac:dyDescent="0.25">
      <c r="A41" s="2" t="s">
        <v>76</v>
      </c>
      <c r="B41" s="1" t="s">
        <v>77</v>
      </c>
      <c r="C41" s="5">
        <f t="shared" si="1"/>
        <v>1547360.31</v>
      </c>
      <c r="D41" s="5">
        <f t="shared" si="2"/>
        <v>1293124.25</v>
      </c>
      <c r="E41" s="5">
        <f t="shared" si="3"/>
        <v>109018.06</v>
      </c>
      <c r="F41" s="5">
        <f t="shared" si="4"/>
        <v>0</v>
      </c>
      <c r="G41" s="5">
        <f t="shared" si="5"/>
        <v>145218</v>
      </c>
      <c r="H41" s="5">
        <v>1293124.25</v>
      </c>
      <c r="I41" s="5">
        <v>109018.06</v>
      </c>
      <c r="J41" s="5">
        <v>0</v>
      </c>
      <c r="K41" s="5">
        <v>145218</v>
      </c>
      <c r="L41" s="5"/>
      <c r="M41" s="5"/>
      <c r="N41" s="5"/>
      <c r="O41" s="6"/>
    </row>
    <row r="42" spans="1:15" x14ac:dyDescent="0.25">
      <c r="A42" s="2" t="s">
        <v>78</v>
      </c>
      <c r="B42" s="1" t="s">
        <v>79</v>
      </c>
      <c r="C42" s="5">
        <f t="shared" si="1"/>
        <v>457444.61000000004</v>
      </c>
      <c r="D42" s="5">
        <f t="shared" si="2"/>
        <v>318107.28000000003</v>
      </c>
      <c r="E42" s="5">
        <f t="shared" si="3"/>
        <v>102046.33</v>
      </c>
      <c r="F42" s="5">
        <f t="shared" si="4"/>
        <v>0</v>
      </c>
      <c r="G42" s="5">
        <f t="shared" si="5"/>
        <v>37291</v>
      </c>
      <c r="H42" s="5">
        <v>318107.28000000003</v>
      </c>
      <c r="I42" s="5">
        <v>102046.33</v>
      </c>
      <c r="J42" s="5">
        <v>0</v>
      </c>
      <c r="K42" s="5">
        <v>37291</v>
      </c>
      <c r="L42" s="5"/>
      <c r="M42" s="5"/>
      <c r="N42" s="5"/>
      <c r="O42" s="6"/>
    </row>
    <row r="43" spans="1:15" ht="15.75" thickBot="1" x14ac:dyDescent="0.3">
      <c r="A43" s="3"/>
      <c r="B43" s="4" t="s">
        <v>80</v>
      </c>
      <c r="C43" s="7">
        <f>SUM(C3:C42)</f>
        <v>78449892.860000029</v>
      </c>
      <c r="D43" s="7">
        <f>SUM(D3:D42)</f>
        <v>49867776.999999993</v>
      </c>
      <c r="E43" s="7">
        <f>SUM(E3:E42)</f>
        <v>8194936.5800000019</v>
      </c>
      <c r="F43" s="7">
        <f>SUM(F3:F42)</f>
        <v>4305379.28</v>
      </c>
      <c r="G43" s="7">
        <f>SUM(G3:G42)</f>
        <v>16081800</v>
      </c>
      <c r="H43" s="7">
        <f t="shared" ref="H43:O43" si="6">SUM(H3:H42)</f>
        <v>47473996.539999999</v>
      </c>
      <c r="I43" s="7">
        <f t="shared" si="6"/>
        <v>8194936.5800000019</v>
      </c>
      <c r="J43" s="7">
        <f t="shared" si="6"/>
        <v>4279709.76</v>
      </c>
      <c r="K43" s="7">
        <f t="shared" si="6"/>
        <v>13439904</v>
      </c>
      <c r="L43" s="7">
        <f t="shared" si="6"/>
        <v>2393780.46</v>
      </c>
      <c r="M43" s="7">
        <f t="shared" si="6"/>
        <v>0</v>
      </c>
      <c r="N43" s="7">
        <f t="shared" si="6"/>
        <v>25669.52</v>
      </c>
      <c r="O43" s="7">
        <f t="shared" si="6"/>
        <v>2641896</v>
      </c>
    </row>
    <row r="45" spans="1:15" x14ac:dyDescent="0.25">
      <c r="C45" s="9"/>
      <c r="D45" s="9"/>
      <c r="E45" s="9"/>
      <c r="F45" s="9"/>
      <c r="G45" s="9"/>
    </row>
  </sheetData>
  <mergeCells count="3">
    <mergeCell ref="C1:G1"/>
    <mergeCell ref="H1:K1"/>
    <mergeCell ref="L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2025-01-23T10:52:14Z</dcterms:modified>
</cp:coreProperties>
</file>